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  <definedName name="aaa">'[1]Sheet1'!$I$57:$I$59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'Sheet1'!$A$1:$K$53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<sst xmlns="http://schemas.openxmlformats.org/spreadsheetml/2006/main" count="1417" uniqueCount="577">
  <si>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</si>
  <si>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</si>
  <si>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</si>
  <si>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</si>
  <si>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</si>
  <si>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</si>
  <si>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</si>
  <si>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</si>
  <si>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</si>
  <si>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</si>
  <si>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</si>
  <si>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</si>
  <si>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</si>
  <si>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</si>
  <si>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</si>
  <si>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</si>
  <si>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</si>
  <si>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</si>
  <si>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</si>
  <si>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</si>
  <si>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</si>
  <si>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</si>
  <si>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</si>
  <si>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</si>
  <si>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</si>
  <si>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</si>
  <si>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</si>
  <si>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</si>
  <si>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</si>
  <si>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</si>
  <si>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</si>
  <si>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</si>
  <si>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</si>
  <si>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</si>
  <si>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</si>
  <si>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</si>
  <si>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</si>
  <si>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</si>
  <si>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</si>
  <si>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</si>
  <si>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</si>
  <si>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</si>
  <si>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</si>
  <si>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</si>
  <si>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</si>
  <si>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</si>
  <si>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</si>
  <si>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</si>
  <si>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</si>
  <si>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</si>
  <si>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</si>
  <si>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</si>
  <si>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</si>
  <si>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</si>
  <si>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</si>
  <si>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</si>
  <si>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</si>
  <si>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</si>
  <si>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</si>
  <si>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</si>
  <si>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</si>
  <si>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</si>
  <si>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</si>
  <si>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</si>
  <si>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</si>
  <si>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</si>
  <si>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</si>
  <si>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</si>
  <si>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</si>
  <si>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</si>
  <si>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</si>
  <si>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</si>
  <si>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</si>
  <si>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</si>
  <si>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</si>
  <si>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</si>
  <si>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</si>
  <si>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</si>
  <si>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</si>
  <si>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</si>
  <si>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</si>
  <si>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</si>
  <si>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</si>
  <si>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</si>
  <si>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</si>
  <si>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</si>
  <si>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</si>
  <si>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</si>
  <si>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</si>
  <si>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</si>
  <si>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</si>
  <si>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</si>
  <si>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</si>
  <si>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</si>
  <si>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</si>
  <si>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</si>
  <si>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</si>
  <si>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</si>
  <si>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</si>
  <si>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</si>
  <si>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</si>
  <si>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</si>
  <si>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</si>
  <si>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</si>
  <si>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</si>
  <si>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</si>
  <si>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</si>
  <si>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</si>
  <si>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</si>
  <si>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</si>
  <si>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</si>
  <si>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</si>
  <si>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</si>
  <si>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</si>
  <si>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</si>
  <si>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</si>
  <si>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</si>
  <si>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</si>
  <si>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</si>
  <si>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</si>
  <si>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</si>
  <si>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</si>
  <si>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</si>
  <si>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</si>
  <si>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</si>
  <si>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</si>
  <si>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</si>
  <si>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</si>
  <si>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</si>
  <si>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</si>
  <si>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</si>
  <si>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</si>
  <si>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</si>
  <si>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</si>
  <si>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</si>
  <si>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</si>
  <si>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</si>
  <si>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</si>
  <si>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</si>
  <si>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</si>
  <si>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</si>
  <si>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</si>
  <si>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</si>
  <si>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</si>
  <si>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</si>
  <si>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</si>
  <si>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</si>
  <si>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</si>
  <si>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</si>
  <si>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</si>
  <si>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</si>
  <si>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</si>
  <si>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</si>
  <si>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</si>
  <si>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</si>
  <si>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</si>
  <si>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</si>
  <si>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</si>
  <si>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</si>
  <si>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</si>
  <si>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</si>
  <si>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</si>
  <si>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</si>
  <si>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</si>
  <si>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</si>
  <si>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</si>
  <si>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</si>
  <si>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</si>
  <si>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</si>
  <si>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</si>
  <si>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</si>
  <si>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</si>
  <si>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</si>
  <si>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</si>
  <si>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</si>
  <si>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</si>
  <si>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</si>
  <si>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</si>
  <si>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</si>
  <si>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</si>
  <si>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</si>
  <si>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</si>
  <si>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</si>
  <si>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</si>
  <si>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</si>
  <si>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</si>
  <si>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</si>
  <si>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</si>
  <si>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</si>
  <si>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</si>
  <si>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</si>
  <si>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</si>
  <si>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</si>
  <si>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</si>
  <si>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</si>
  <si>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</si>
  <si>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</si>
  <si>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</si>
  <si>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</si>
  <si>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</si>
  <si>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</si>
  <si>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</si>
  <si>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</si>
  <si>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</si>
  <si>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</si>
  <si>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</si>
  <si>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</si>
  <si>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</si>
  <si>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</si>
  <si>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</si>
  <si>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</si>
  <si>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</si>
  <si>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</si>
  <si>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</si>
  <si>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</si>
  <si>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</si>
  <si>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</si>
  <si>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</si>
  <si>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</si>
  <si>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</si>
  <si>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</si>
  <si>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</si>
  <si>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</si>
  <si>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</si>
  <si>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</si>
  <si>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</si>
  <si>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</si>
  <si>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</si>
  <si>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</si>
  <si>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</si>
  <si>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</si>
  <si>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</si>
  <si>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</si>
  <si>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</si>
  <si>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</si>
  <si>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</si>
  <si>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</si>
  <si>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</si>
  <si>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</si>
  <si>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</si>
  <si>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</si>
  <si>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</si>
  <si>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</si>
  <si>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</si>
  <si>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</si>
  <si>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</si>
  <si>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</si>
  <si>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</si>
  <si>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</si>
  <si>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</si>
  <si>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</si>
  <si>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</si>
  <si>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</si>
  <si>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</si>
  <si>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</si>
  <si>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</si>
  <si>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</si>
  <si>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</si>
  <si>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</si>
  <si>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</si>
  <si>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</si>
  <si>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</si>
  <si>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</si>
  <si>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</si>
  <si>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</si>
  <si>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</si>
  <si>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</si>
  <si>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</si>
  <si>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</si>
  <si>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</si>
  <si>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</si>
  <si>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</si>
  <si>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</si>
  <si>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</si>
  <si>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</si>
  <si>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</si>
  <si>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</si>
  <si>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</si>
  <si>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</si>
  <si>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</si>
  <si>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</si>
  <si>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</si>
  <si>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</si>
  <si>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</si>
  <si>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</si>
  <si>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</si>
  <si>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</si>
  <si>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</si>
  <si>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</si>
  <si>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</si>
  <si>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</si>
  <si>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</si>
  <si>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</si>
  <si>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</si>
  <si>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</si>
  <si>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</si>
  <si>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</si>
  <si>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</si>
  <si>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</si>
  <si>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</si>
  <si>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</si>
  <si>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</si>
  <si>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</si>
  <si>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</si>
  <si>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</si>
  <si>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</si>
  <si>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</si>
  <si>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</si>
  <si>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</si>
  <si>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</si>
  <si>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</si>
  <si>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</si>
  <si>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</si>
  <si>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</si>
  <si>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</si>
  <si>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</si>
  <si>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</si>
  <si>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</si>
  <si>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</si>
  <si>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</si>
  <si>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</si>
  <si>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</si>
  <si>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</si>
  <si>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</si>
  <si>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</si>
  <si>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</si>
  <si>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</si>
  <si>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</si>
  <si>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</si>
  <si>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</si>
  <si>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</si>
  <si>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</si>
  <si>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</si>
  <si>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</si>
  <si>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</si>
  <si>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</si>
  <si>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</si>
  <si>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</si>
  <si>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</si>
  <si>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</si>
  <si>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</si>
  <si>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</si>
  <si>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</si>
  <si>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</si>
  <si>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</si>
  <si>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</si>
  <si>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</si>
  <si>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</si>
  <si>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</si>
  <si>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</si>
  <si>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</si>
  <si>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</si>
  <si>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</si>
  <si>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</si>
  <si>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</si>
  <si>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</si>
  <si>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</si>
  <si>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</si>
  <si>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</si>
  <si>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</si>
  <si>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</si>
  <si>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</si>
  <si>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</si>
  <si>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</si>
  <si>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</si>
  <si>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</si>
  <si>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</si>
  <si>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</si>
  <si>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</si>
  <si>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</si>
  <si>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</si>
  <si>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</si>
  <si>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</si>
  <si>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</si>
  <si>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</si>
  <si>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</si>
  <si>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</si>
  <si>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</si>
  <si>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</si>
  <si>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</si>
  <si>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</si>
  <si>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</si>
  <si>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</si>
  <si>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</si>
  <si>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</si>
  <si>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</si>
  <si>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</si>
  <si>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</si>
  <si>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</si>
  <si>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</si>
  <si>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</si>
  <si>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</si>
  <si>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</si>
  <si>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</si>
  <si>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</si>
  <si>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</si>
  <si>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</si>
  <si>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</si>
  <si>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</si>
  <si>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</si>
  <si>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</si>
  <si>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</si>
  <si>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</si>
  <si>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</si>
  <si>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</si>
  <si>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</si>
  <si>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</si>
  <si>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</si>
  <si>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</si>
  <si>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</si>
  <si>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</si>
  <si>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</si>
  <si>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</si>
  <si>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</si>
  <si>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</si>
  <si>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</si>
  <si>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</si>
  <si>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</si>
  <si>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</si>
  <si>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</si>
  <si>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</si>
  <si>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</si>
  <si>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</si>
  <si>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</si>
  <si>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</si>
  <si>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</si>
  <si>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</si>
  <si>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</si>
  <si>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</si>
  <si>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</si>
  <si>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</si>
  <si>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</si>
  <si>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</si>
  <si>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</si>
  <si>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</si>
  <si>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</si>
  <si>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</si>
  <si>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</si>
  <si>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</si>
  <si>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</si>
  <si>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</si>
  <si>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</si>
  <si>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</si>
  <si>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</si>
  <si>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</si>
  <si>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</si>
  <si>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</si>
  <si>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</si>
  <si>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</si>
  <si>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</si>
  <si>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</si>
  <si>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</si>
  <si>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</si>
  <si>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</si>
  <si>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</si>
  <si>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</si>
  <si>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</si>
  <si>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</si>
  <si>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</si>
  <si>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</si>
  <si>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</si>
  <si>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</si>
  <si>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</si>
  <si>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</si>
  <si>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</si>
  <si>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</si>
  <si>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</si>
  <si>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</si>
  <si>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</si>
  <si>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</si>
  <si>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</si>
  <si>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</si>
  <si>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</si>
  <si>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</si>
  <si>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</si>
  <si>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</si>
  <si>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</si>
  <si>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</si>
  <si>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</si>
  <si>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</si>
  <si>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</si>
  <si>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</si>
  <si>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</si>
  <si>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</si>
  <si>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</si>
  <si>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</si>
  <si>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</si>
  <si>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</si>
  <si>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</si>
  <si>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</si>
  <si>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</si>
  <si>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</si>
  <si>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</si>
  <si>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</si>
  <si>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</si>
  <si>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</si>
  <si>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</si>
  <si>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</si>
  <si>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</si>
  <si>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</si>
  <si>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</si>
  <si>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</si>
  <si>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</si>
  <si>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</si>
  <si>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</si>
  <si>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</si>
  <si>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</si>
  <si>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</si>
  <si>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</si>
  <si>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</si>
  <si>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</si>
  <si>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</si>
  <si>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</si>
  <si>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</si>
  <si>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</si>
  <si>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</si>
  <si>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</si>
  <si>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</si>
  <si>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</si>
  <si>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</si>
  <si>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</si>
  <si>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</si>
  <si>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</si>
  <si>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</si>
  <si>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</si>
  <si>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</si>
  <si>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</si>
  <si>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</si>
  <si>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</si>
  <si>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</si>
  <si>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</si>
  <si>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</si>
  <si>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</si>
  <si>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</si>
  <si>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</si>
  <si>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</si>
  <si>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</si>
  <si>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</si>
  <si>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</si>
  <si>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</si>
  <si>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</si>
  <si>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</si>
  <si>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</si>
  <si>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</si>
  <si>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</si>
  <si>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</si>
  <si>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</si>
  <si>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</si>
  <si>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</si>
  <si>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</si>
  <si>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</si>
  <si>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</si>
  <si>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başarılı ülkelerin antrenman tekniklerinin incelendiği ve günümüzle karşılaştırılan bir derstir. Çağdaş antrenman tekniklerinin tanıtılması ve uygulanmasıdır.</t>
  </si>
  <si>
    <t xml:space="preserve"> PROFESYONEL GOLF’ DE TEMEL DERECE</t>
  </si>
  <si>
    <t xml:space="preserve"> GOLF EĞİTMENLİĞİNE GİRİŞ </t>
  </si>
  <si>
    <t xml:space="preserve"> 
</t>
  </si>
  <si>
    <t xml:space="preserve">   
</t>
  </si>
  <si>
    <t>Güçlü ve zayıf tutuşun öğretilmesi</t>
  </si>
  <si>
    <t>Güçlü ve zayıf tutuşun avantajları ve dezavantajları</t>
  </si>
  <si>
    <t>Uphill vuruşunda hedef , tutuş,  posturün öğretilmesi</t>
  </si>
  <si>
    <t>Uphill vuruşunda stance, vücut açısı, top pozisyonu ve swing yolunun öğretilmesi</t>
  </si>
  <si>
    <t>Downhill vuruşunda hedef , tutuş,  posturün öğretilmesi</t>
  </si>
  <si>
    <t>Downhill vuruşunda stance, vücut açısı, top pozisyonu ve swing yolunun öğretilmesi</t>
  </si>
  <si>
    <t>Ball below the feet vuruşunda hedef tutuş ve postürün öğretilmesi</t>
  </si>
  <si>
    <t>Ball below the feet  vuruşunda stance, vücut açısı, top pozisyonu ve swing yolunun öğretilmesi</t>
  </si>
  <si>
    <t>Ball above  the feet vuruşunda hedef tutuş ve postürün öğretilmesi</t>
  </si>
  <si>
    <t>Ball above the feet  vuruşunda stance, vücut açısı, top pozisyonu ve swing yolunun öğretilmesi</t>
  </si>
  <si>
    <t>Belli başlı engellilerle golf (Öğrenme engelli. Fiziksel engelli, Algılama ile ilgili engelli )</t>
  </si>
  <si>
    <t>High lob vuruşunda hedef , tutuş,  posturün öğretilmesi</t>
  </si>
  <si>
    <t>High lob vuruşunda stance, vücut açısı, top pozisyonu ve swing yolunun öğretilmesi</t>
  </si>
  <si>
    <t>Konuların genel tekrarı</t>
  </si>
  <si>
    <t>HAT332</t>
  </si>
  <si>
    <t>UZMANLIK DALI GOLF TEK.TAK -VI</t>
  </si>
  <si>
    <t>SAAT /DK</t>
  </si>
  <si>
    <t>TOPLAM SAAT</t>
  </si>
  <si>
    <t xml:space="preserve">   Bahar Yarıyılı</t>
  </si>
  <si>
    <t xml:space="preserve">23: 20 dk 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</si>
</sst>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3" xfId="0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182" fontId="0" fillId="0" borderId="21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20" fontId="21" fillId="0" borderId="25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7" xfId="0" applyNumberForma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8" fillId="10" borderId="25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24" borderId="24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-2009%20g&#252;zyar&#305;y&#305;l&#305;\SYYLABUS\UZMANLIK%20DALI%20GOLF%20TEKN&#304;K%20TAKT&#304;K-I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9">
          <cell r="I59" t="str">
            <v>Yönelme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6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119" t="s">
        <v>203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7.75" customHeight="1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24" customHeight="1">
      <c r="A3" s="98" t="s">
        <v>575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ht="23.25" customHeight="1">
      <c r="A4" s="103" t="s">
        <v>2</v>
      </c>
      <c r="B4" s="105" t="s">
        <v>3</v>
      </c>
      <c r="C4" s="105"/>
      <c r="D4" s="105"/>
      <c r="E4" s="105" t="s">
        <v>4</v>
      </c>
      <c r="F4" s="107" t="s">
        <v>5</v>
      </c>
      <c r="G4" s="107"/>
      <c r="H4" s="107"/>
      <c r="I4" s="105" t="s">
        <v>8</v>
      </c>
      <c r="J4" s="105" t="s">
        <v>9</v>
      </c>
      <c r="K4" s="122"/>
    </row>
    <row r="5" spans="1:11" ht="12.75">
      <c r="A5" s="104"/>
      <c r="B5" s="106"/>
      <c r="C5" s="106"/>
      <c r="D5" s="106"/>
      <c r="E5" s="106"/>
      <c r="F5" s="23" t="s">
        <v>6</v>
      </c>
      <c r="G5" s="23" t="s">
        <v>7</v>
      </c>
      <c r="H5" s="23" t="s">
        <v>528</v>
      </c>
      <c r="I5" s="106"/>
      <c r="J5" s="106"/>
      <c r="K5" s="123"/>
    </row>
    <row r="6" spans="1:11" ht="28.5" customHeight="1">
      <c r="A6" s="9" t="s">
        <v>571</v>
      </c>
      <c r="B6" s="131" t="s">
        <v>572</v>
      </c>
      <c r="C6" s="132"/>
      <c r="D6" s="132"/>
      <c r="E6" s="7" t="s">
        <v>493</v>
      </c>
      <c r="F6" s="7"/>
      <c r="G6" s="7">
        <v>2</v>
      </c>
      <c r="H6" s="7"/>
      <c r="I6" s="7">
        <v>1</v>
      </c>
      <c r="J6" s="7">
        <v>2</v>
      </c>
      <c r="K6" s="127"/>
    </row>
    <row r="7" spans="1:11" ht="18" customHeight="1">
      <c r="A7" s="57" t="s">
        <v>10</v>
      </c>
      <c r="B7" s="114"/>
      <c r="C7" s="115"/>
      <c r="D7" s="115"/>
      <c r="E7" s="113" t="s">
        <v>11</v>
      </c>
      <c r="F7" s="113"/>
      <c r="G7" s="113"/>
      <c r="H7" s="113"/>
      <c r="I7" s="114"/>
      <c r="J7" s="115"/>
      <c r="K7" s="128"/>
    </row>
    <row r="8" spans="1:11" ht="60" customHeight="1">
      <c r="A8" s="58" t="s">
        <v>12</v>
      </c>
      <c r="B8" s="133" t="s">
        <v>552</v>
      </c>
      <c r="C8" s="134"/>
      <c r="D8" s="134"/>
      <c r="E8" s="134"/>
      <c r="F8" s="134"/>
      <c r="G8" s="134"/>
      <c r="H8" s="134"/>
      <c r="I8" s="134"/>
      <c r="J8" s="134"/>
      <c r="K8" s="135"/>
    </row>
    <row r="9" spans="1:256" ht="15" customHeight="1">
      <c r="A9" s="104" t="s">
        <v>525</v>
      </c>
      <c r="B9" s="6" t="str">
        <f>IF(C9="","","1.")</f>
        <v>1.</v>
      </c>
      <c r="C9" s="109" t="s">
        <v>553</v>
      </c>
      <c r="D9" s="109"/>
      <c r="E9" s="109"/>
      <c r="F9" s="109"/>
      <c r="G9" s="109"/>
      <c r="H9" s="109"/>
      <c r="I9" s="109"/>
      <c r="J9" s="109"/>
      <c r="K9" s="116"/>
      <c r="IV9" s="2" t="s">
        <v>529</v>
      </c>
    </row>
    <row r="10" spans="1:11" ht="15" customHeight="1">
      <c r="A10" s="104"/>
      <c r="B10" s="6" t="str">
        <f>IF(AND(B9&lt;&gt;"",C10&lt;&gt;""),LEFT(B9,1)+1&amp;".","")</f>
        <v>2.</v>
      </c>
      <c r="C10" s="109" t="s">
        <v>554</v>
      </c>
      <c r="D10" s="109"/>
      <c r="E10" s="109"/>
      <c r="F10" s="109"/>
      <c r="G10" s="109"/>
      <c r="H10" s="109"/>
      <c r="I10" s="109"/>
      <c r="J10" s="109"/>
      <c r="K10" s="116"/>
    </row>
    <row r="11" spans="1:11" ht="15" customHeight="1">
      <c r="A11" s="104"/>
      <c r="B11" s="6"/>
      <c r="C11" s="109" t="s">
        <v>555</v>
      </c>
      <c r="D11" s="109"/>
      <c r="E11" s="109"/>
      <c r="F11" s="109"/>
      <c r="G11" s="109"/>
      <c r="H11" s="109"/>
      <c r="I11" s="109"/>
      <c r="J11" s="109"/>
      <c r="K11" s="116"/>
    </row>
    <row r="12" spans="1:11" ht="15" customHeight="1">
      <c r="A12" s="104"/>
      <c r="B12" s="6"/>
      <c r="C12" s="109" t="s">
        <v>556</v>
      </c>
      <c r="D12" s="109"/>
      <c r="E12" s="109"/>
      <c r="F12" s="109"/>
      <c r="G12" s="109"/>
      <c r="H12" s="109"/>
      <c r="I12" s="109"/>
      <c r="J12" s="109"/>
      <c r="K12" s="116"/>
    </row>
    <row r="13" spans="1:11" ht="22.5" customHeight="1">
      <c r="A13" s="104"/>
      <c r="B13" s="6">
        <f>IF(AND(B12&lt;&gt;"",C13&lt;&gt;""),LEFT(B12,1)+1&amp;".","")</f>
      </c>
      <c r="C13" s="109"/>
      <c r="D13" s="109"/>
      <c r="E13" s="109"/>
      <c r="F13" s="109"/>
      <c r="G13" s="109"/>
      <c r="H13" s="109"/>
      <c r="I13" s="109"/>
      <c r="J13" s="109"/>
      <c r="K13" s="116"/>
    </row>
    <row r="14" spans="1:11" ht="45" customHeight="1" thickBot="1">
      <c r="A14" s="104"/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5.75" customHeight="1">
      <c r="A15" s="59" t="s">
        <v>22</v>
      </c>
      <c r="B15" s="136" t="s">
        <v>573</v>
      </c>
      <c r="C15" s="137"/>
      <c r="D15" s="94" t="s">
        <v>23</v>
      </c>
      <c r="E15" s="94"/>
      <c r="F15" s="94"/>
      <c r="G15" s="94"/>
      <c r="H15" s="94"/>
      <c r="I15" s="94"/>
      <c r="J15" s="94"/>
      <c r="K15" s="42"/>
    </row>
    <row r="16" spans="1:11" ht="15.75" customHeight="1">
      <c r="A16" s="10" t="s">
        <v>24</v>
      </c>
      <c r="B16" s="129">
        <v>0.06944444444444443</v>
      </c>
      <c r="C16" s="130"/>
      <c r="D16" s="109" t="s">
        <v>557</v>
      </c>
      <c r="E16" s="109"/>
      <c r="F16" s="109"/>
      <c r="G16" s="109"/>
      <c r="H16" s="109"/>
      <c r="I16" s="109"/>
      <c r="J16" s="109"/>
      <c r="K16" s="56"/>
    </row>
    <row r="17" spans="1:11" ht="15.75" customHeight="1">
      <c r="A17" s="10" t="s">
        <v>25</v>
      </c>
      <c r="B17" s="129">
        <v>0.06944444444444443</v>
      </c>
      <c r="C17" s="130"/>
      <c r="D17" s="109" t="s">
        <v>558</v>
      </c>
      <c r="E17" s="109"/>
      <c r="F17" s="109"/>
      <c r="G17" s="109"/>
      <c r="H17" s="109"/>
      <c r="I17" s="109"/>
      <c r="J17" s="109"/>
      <c r="K17" s="56"/>
    </row>
    <row r="18" spans="1:11" ht="15.75" customHeight="1">
      <c r="A18" s="10" t="s">
        <v>26</v>
      </c>
      <c r="B18" s="129">
        <v>0.06944444444444443</v>
      </c>
      <c r="C18" s="130"/>
      <c r="D18" s="109" t="s">
        <v>559</v>
      </c>
      <c r="E18" s="109"/>
      <c r="F18" s="109"/>
      <c r="G18" s="109"/>
      <c r="H18" s="109"/>
      <c r="I18" s="109"/>
      <c r="J18" s="109"/>
      <c r="K18" s="56"/>
    </row>
    <row r="19" spans="1:11" ht="15.75" customHeight="1">
      <c r="A19" s="10" t="s">
        <v>27</v>
      </c>
      <c r="B19" s="129">
        <v>0.06944444444444443</v>
      </c>
      <c r="C19" s="130"/>
      <c r="D19" s="109" t="s">
        <v>560</v>
      </c>
      <c r="E19" s="109"/>
      <c r="F19" s="109"/>
      <c r="G19" s="109"/>
      <c r="H19" s="109"/>
      <c r="I19" s="109"/>
      <c r="J19" s="109"/>
      <c r="K19" s="56"/>
    </row>
    <row r="20" spans="1:11" ht="15.75" customHeight="1">
      <c r="A20" s="10" t="s">
        <v>28</v>
      </c>
      <c r="B20" s="129">
        <v>0.06944444444444443</v>
      </c>
      <c r="C20" s="130"/>
      <c r="D20" s="109" t="s">
        <v>561</v>
      </c>
      <c r="E20" s="109"/>
      <c r="F20" s="109"/>
      <c r="G20" s="109"/>
      <c r="H20" s="109"/>
      <c r="I20" s="109"/>
      <c r="J20" s="109"/>
      <c r="K20" s="56"/>
    </row>
    <row r="21" spans="1:11" ht="15.75" customHeight="1">
      <c r="A21" s="10" t="s">
        <v>29</v>
      </c>
      <c r="B21" s="129">
        <v>0.06944444444444443</v>
      </c>
      <c r="C21" s="130"/>
      <c r="D21" s="109" t="s">
        <v>562</v>
      </c>
      <c r="E21" s="109"/>
      <c r="F21" s="109"/>
      <c r="G21" s="109"/>
      <c r="H21" s="109"/>
      <c r="I21" s="109"/>
      <c r="J21" s="109"/>
      <c r="K21" s="56"/>
    </row>
    <row r="22" spans="1:11" ht="15.75" customHeight="1">
      <c r="A22" s="10" t="s">
        <v>30</v>
      </c>
      <c r="B22" s="129">
        <v>0.06944444444444443</v>
      </c>
      <c r="C22" s="130"/>
      <c r="D22" s="109" t="s">
        <v>563</v>
      </c>
      <c r="E22" s="109"/>
      <c r="F22" s="109"/>
      <c r="G22" s="109"/>
      <c r="H22" s="109"/>
      <c r="I22" s="109"/>
      <c r="J22" s="109"/>
      <c r="K22" s="56"/>
    </row>
    <row r="23" spans="1:11" ht="15.75" customHeight="1">
      <c r="A23" s="10" t="s">
        <v>31</v>
      </c>
      <c r="B23" s="129">
        <v>0.06944444444444443</v>
      </c>
      <c r="C23" s="130"/>
      <c r="D23" s="109" t="s">
        <v>564</v>
      </c>
      <c r="E23" s="109"/>
      <c r="F23" s="109"/>
      <c r="G23" s="109"/>
      <c r="H23" s="109"/>
      <c r="I23" s="109"/>
      <c r="J23" s="109"/>
      <c r="K23" s="56"/>
    </row>
    <row r="24" spans="1:11" ht="15.75" customHeight="1">
      <c r="A24" s="10" t="s">
        <v>32</v>
      </c>
      <c r="B24" s="129">
        <v>0.06944444444444443</v>
      </c>
      <c r="C24" s="130"/>
      <c r="D24" s="109" t="s">
        <v>565</v>
      </c>
      <c r="E24" s="109"/>
      <c r="F24" s="109"/>
      <c r="G24" s="109"/>
      <c r="H24" s="109"/>
      <c r="I24" s="109"/>
      <c r="J24" s="109"/>
      <c r="K24" s="56"/>
    </row>
    <row r="25" spans="1:11" ht="15.75" customHeight="1">
      <c r="A25" s="10" t="s">
        <v>33</v>
      </c>
      <c r="B25" s="129">
        <v>0.06944444444444443</v>
      </c>
      <c r="C25" s="130"/>
      <c r="D25" s="109" t="s">
        <v>566</v>
      </c>
      <c r="E25" s="109"/>
      <c r="F25" s="109"/>
      <c r="G25" s="109"/>
      <c r="H25" s="109"/>
      <c r="I25" s="109"/>
      <c r="J25" s="109"/>
      <c r="K25" s="56"/>
    </row>
    <row r="26" spans="1:11" ht="15.75" customHeight="1">
      <c r="A26" s="10" t="s">
        <v>34</v>
      </c>
      <c r="B26" s="129">
        <v>0.06944444444444443</v>
      </c>
      <c r="C26" s="130"/>
      <c r="D26" s="109" t="s">
        <v>567</v>
      </c>
      <c r="E26" s="109"/>
      <c r="F26" s="109"/>
      <c r="G26" s="109"/>
      <c r="H26" s="109"/>
      <c r="I26" s="109"/>
      <c r="J26" s="109"/>
      <c r="K26" s="56"/>
    </row>
    <row r="27" spans="1:11" ht="15.75" customHeight="1">
      <c r="A27" s="10" t="s">
        <v>35</v>
      </c>
      <c r="B27" s="129">
        <v>0.06944444444444443</v>
      </c>
      <c r="C27" s="130"/>
      <c r="D27" s="109" t="s">
        <v>568</v>
      </c>
      <c r="E27" s="109"/>
      <c r="F27" s="109"/>
      <c r="G27" s="109"/>
      <c r="H27" s="109"/>
      <c r="I27" s="109"/>
      <c r="J27" s="109"/>
      <c r="K27" s="56"/>
    </row>
    <row r="28" spans="1:11" ht="15.75" customHeight="1">
      <c r="A28" s="10" t="s">
        <v>36</v>
      </c>
      <c r="B28" s="129">
        <v>0.06944444444444443</v>
      </c>
      <c r="C28" s="130"/>
      <c r="D28" s="109" t="s">
        <v>569</v>
      </c>
      <c r="E28" s="109"/>
      <c r="F28" s="109"/>
      <c r="G28" s="109"/>
      <c r="H28" s="109"/>
      <c r="I28" s="109"/>
      <c r="J28" s="109"/>
      <c r="K28" s="56"/>
    </row>
    <row r="29" spans="1:11" ht="15.75" customHeight="1" thickBot="1">
      <c r="A29" s="12" t="s">
        <v>37</v>
      </c>
      <c r="B29" s="129">
        <v>0.06944444444444443</v>
      </c>
      <c r="C29" s="130"/>
      <c r="D29" s="109" t="s">
        <v>570</v>
      </c>
      <c r="E29" s="109"/>
      <c r="F29" s="109"/>
      <c r="G29" s="109"/>
      <c r="H29" s="109"/>
      <c r="I29" s="109"/>
      <c r="J29" s="109"/>
      <c r="K29" s="56"/>
    </row>
    <row r="30" spans="1:11" ht="34.5" customHeight="1" thickBot="1">
      <c r="A30" s="60" t="s">
        <v>574</v>
      </c>
      <c r="B30" s="62" t="s">
        <v>576</v>
      </c>
      <c r="C30" s="63"/>
      <c r="D30" s="61"/>
      <c r="K30" s="56"/>
    </row>
    <row r="31" spans="1:11" ht="39" thickBot="1">
      <c r="A31" s="65" t="s">
        <v>515</v>
      </c>
      <c r="B31" s="66"/>
      <c r="C31" s="67"/>
      <c r="D31" s="22" t="s">
        <v>494</v>
      </c>
      <c r="E31" s="34" t="s">
        <v>13</v>
      </c>
      <c r="F31" s="112" t="s">
        <v>14</v>
      </c>
      <c r="G31" s="112"/>
      <c r="H31" s="112"/>
      <c r="I31" s="112"/>
      <c r="J31" s="34" t="s">
        <v>17</v>
      </c>
      <c r="K31" s="35" t="s">
        <v>527</v>
      </c>
    </row>
    <row r="32" spans="1:11" ht="18" customHeight="1">
      <c r="A32" s="68"/>
      <c r="B32" s="67"/>
      <c r="C32" s="67"/>
      <c r="D32" s="36" t="s">
        <v>15</v>
      </c>
      <c r="E32" s="21">
        <v>1</v>
      </c>
      <c r="F32" s="101"/>
      <c r="G32" s="102"/>
      <c r="H32" s="102"/>
      <c r="I32" s="102"/>
      <c r="J32" s="13">
        <v>60</v>
      </c>
      <c r="K32" s="14">
        <v>0</v>
      </c>
    </row>
    <row r="33" spans="1:11" ht="18" customHeight="1" thickBot="1">
      <c r="A33" s="68"/>
      <c r="B33" s="67"/>
      <c r="C33" s="67"/>
      <c r="D33" s="37" t="s">
        <v>495</v>
      </c>
      <c r="E33" s="8"/>
      <c r="F33" s="64"/>
      <c r="G33" s="64"/>
      <c r="H33" s="64"/>
      <c r="I33" s="64"/>
      <c r="J33" s="15"/>
      <c r="K33" s="16"/>
    </row>
    <row r="34" spans="1:11" ht="18" customHeight="1">
      <c r="A34" s="68"/>
      <c r="B34" s="67"/>
      <c r="C34" s="67"/>
      <c r="D34" s="110" t="s">
        <v>496</v>
      </c>
      <c r="E34" s="111"/>
      <c r="F34" s="111"/>
      <c r="G34" s="111"/>
      <c r="H34" s="111"/>
      <c r="I34" s="111"/>
      <c r="J34" s="17">
        <f>IF(ISNUMBER(J32),100-J32,"")</f>
        <v>40</v>
      </c>
      <c r="K34" s="18">
        <f aca="true" t="shared" si="0" ref="K34:K40">IF(ISNUMBER(J34),J34/$J$34*100,"")</f>
        <v>100</v>
      </c>
    </row>
    <row r="35" spans="1:11" ht="18" customHeight="1">
      <c r="A35" s="68"/>
      <c r="B35" s="67"/>
      <c r="C35" s="67"/>
      <c r="D35" s="38" t="s">
        <v>18</v>
      </c>
      <c r="E35" s="7">
        <v>1</v>
      </c>
      <c r="F35" s="108"/>
      <c r="G35" s="88"/>
      <c r="H35" s="88"/>
      <c r="I35" s="88"/>
      <c r="J35" s="7">
        <v>30</v>
      </c>
      <c r="K35" s="19">
        <v>75</v>
      </c>
    </row>
    <row r="36" spans="1:11" ht="18" customHeight="1">
      <c r="A36" s="68"/>
      <c r="B36" s="67"/>
      <c r="C36" s="67"/>
      <c r="D36" s="38" t="s">
        <v>19</v>
      </c>
      <c r="E36" s="7"/>
      <c r="F36" s="88"/>
      <c r="G36" s="88"/>
      <c r="H36" s="88"/>
      <c r="I36" s="88"/>
      <c r="J36" s="7"/>
      <c r="K36" s="19"/>
    </row>
    <row r="37" spans="1:11" ht="18" customHeight="1">
      <c r="A37" s="68"/>
      <c r="B37" s="67"/>
      <c r="C37" s="67"/>
      <c r="D37" s="38" t="s">
        <v>20</v>
      </c>
      <c r="E37" s="7"/>
      <c r="F37" s="88"/>
      <c r="G37" s="88"/>
      <c r="H37" s="88"/>
      <c r="I37" s="88"/>
      <c r="J37" s="7"/>
      <c r="K37" s="19"/>
    </row>
    <row r="38" spans="1:11" ht="18" customHeight="1">
      <c r="A38" s="68"/>
      <c r="B38" s="67"/>
      <c r="C38" s="67"/>
      <c r="D38" s="38" t="s">
        <v>21</v>
      </c>
      <c r="E38" s="7">
        <v>1</v>
      </c>
      <c r="F38" s="88"/>
      <c r="G38" s="88"/>
      <c r="H38" s="88"/>
      <c r="I38" s="88"/>
      <c r="J38" s="7">
        <v>10</v>
      </c>
      <c r="K38" s="19">
        <v>25</v>
      </c>
    </row>
    <row r="39" spans="1:11" ht="18" customHeight="1">
      <c r="A39" s="68"/>
      <c r="B39" s="67"/>
      <c r="C39" s="67"/>
      <c r="D39" s="38" t="s">
        <v>16</v>
      </c>
      <c r="E39" s="7"/>
      <c r="F39" s="88"/>
      <c r="G39" s="88"/>
      <c r="H39" s="88"/>
      <c r="I39" s="88"/>
      <c r="J39" s="7"/>
      <c r="K39" s="19">
        <f t="shared" si="0"/>
      </c>
    </row>
    <row r="40" spans="1:11" ht="18" customHeight="1" thickBot="1">
      <c r="A40" s="69"/>
      <c r="B40" s="70"/>
      <c r="C40" s="70"/>
      <c r="D40" s="22" t="s">
        <v>526</v>
      </c>
      <c r="E40" s="11"/>
      <c r="F40" s="64"/>
      <c r="G40" s="64"/>
      <c r="H40" s="64"/>
      <c r="I40" s="64"/>
      <c r="J40" s="11"/>
      <c r="K40" s="20">
        <f t="shared" si="0"/>
      </c>
    </row>
    <row r="41" spans="1:11" ht="18" customHeight="1" thickBot="1">
      <c r="A41" s="97">
        <f>IF((SUM(J35:J40)+J32)=100,"","Hata! Başarı notuna katkıların toplamı 100'e eşit olması gerekir. (Girdiğiniz değerlerin toplamı = "&amp;(SUM(J35:J40)+J32)&amp;")")</f>
      </c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8" customHeight="1" thickBot="1">
      <c r="A42" s="89" t="s">
        <v>530</v>
      </c>
      <c r="B42" s="90"/>
      <c r="C42" s="90"/>
      <c r="D42" s="90"/>
      <c r="E42" s="90"/>
      <c r="F42" s="90"/>
      <c r="G42" s="90"/>
      <c r="H42" s="91"/>
      <c r="I42" s="92" t="s">
        <v>531</v>
      </c>
      <c r="J42" s="93"/>
      <c r="K42" s="39" t="s">
        <v>537</v>
      </c>
    </row>
    <row r="43" spans="1:11" s="23" customFormat="1" ht="18" customHeight="1" thickBot="1">
      <c r="A43" s="40" t="s">
        <v>532</v>
      </c>
      <c r="B43" s="94" t="s">
        <v>538</v>
      </c>
      <c r="C43" s="94"/>
      <c r="D43" s="42" t="s">
        <v>539</v>
      </c>
      <c r="E43" s="43"/>
      <c r="F43" s="95" t="s">
        <v>532</v>
      </c>
      <c r="G43" s="96"/>
      <c r="H43" s="96"/>
      <c r="I43" s="96"/>
      <c r="J43" s="41" t="s">
        <v>13</v>
      </c>
      <c r="K43" s="42" t="s">
        <v>539</v>
      </c>
    </row>
    <row r="44" spans="1:11" s="26" customFormat="1" ht="23.25" customHeight="1">
      <c r="A44" s="44" t="s">
        <v>540</v>
      </c>
      <c r="B44" s="82"/>
      <c r="C44" s="83"/>
      <c r="D44" s="45"/>
      <c r="E44" s="46"/>
      <c r="F44" s="84" t="s">
        <v>541</v>
      </c>
      <c r="G44" s="85"/>
      <c r="H44" s="85"/>
      <c r="I44" s="85"/>
      <c r="J44" s="47"/>
      <c r="K44" s="48"/>
    </row>
    <row r="45" spans="1:11" s="26" customFormat="1" ht="23.25" customHeight="1">
      <c r="A45" s="49" t="s">
        <v>542</v>
      </c>
      <c r="B45" s="86">
        <v>2</v>
      </c>
      <c r="C45" s="87"/>
      <c r="D45" s="50">
        <v>28</v>
      </c>
      <c r="E45" s="25"/>
      <c r="F45" s="78" t="s">
        <v>534</v>
      </c>
      <c r="G45" s="79"/>
      <c r="H45" s="79"/>
      <c r="I45" s="79"/>
      <c r="J45" s="27">
        <v>1</v>
      </c>
      <c r="K45" s="29">
        <v>3</v>
      </c>
    </row>
    <row r="46" spans="1:11" ht="23.25" customHeight="1">
      <c r="A46" s="49" t="s">
        <v>16</v>
      </c>
      <c r="B46" s="80"/>
      <c r="C46" s="80"/>
      <c r="D46" s="28"/>
      <c r="E46" s="30"/>
      <c r="F46" s="78" t="s">
        <v>533</v>
      </c>
      <c r="G46" s="79"/>
      <c r="H46" s="79"/>
      <c r="I46" s="79"/>
      <c r="J46" s="27"/>
      <c r="K46" s="29"/>
    </row>
    <row r="47" spans="1:11" ht="23.25" customHeight="1">
      <c r="A47" s="49" t="s">
        <v>543</v>
      </c>
      <c r="B47" s="80">
        <v>1</v>
      </c>
      <c r="C47" s="80"/>
      <c r="D47" s="50">
        <v>14</v>
      </c>
      <c r="E47" s="30"/>
      <c r="F47" s="78" t="s">
        <v>544</v>
      </c>
      <c r="G47" s="79"/>
      <c r="H47" s="79"/>
      <c r="I47" s="79"/>
      <c r="J47" s="27"/>
      <c r="K47" s="29"/>
    </row>
    <row r="48" spans="1:11" ht="23.25" customHeight="1">
      <c r="A48" s="49" t="s">
        <v>545</v>
      </c>
      <c r="B48" s="80"/>
      <c r="C48" s="80"/>
      <c r="D48" s="50"/>
      <c r="E48" s="30"/>
      <c r="F48" s="78" t="s">
        <v>536</v>
      </c>
      <c r="G48" s="79"/>
      <c r="H48" s="79"/>
      <c r="I48" s="79"/>
      <c r="J48" s="27"/>
      <c r="K48" s="29"/>
    </row>
    <row r="49" spans="1:11" ht="23.25" customHeight="1">
      <c r="A49" s="51" t="s">
        <v>546</v>
      </c>
      <c r="B49" s="81">
        <v>1</v>
      </c>
      <c r="C49" s="81"/>
      <c r="D49" s="24">
        <v>14</v>
      </c>
      <c r="E49" s="30"/>
      <c r="F49" s="78" t="s">
        <v>547</v>
      </c>
      <c r="G49" s="79"/>
      <c r="H49" s="79"/>
      <c r="I49" s="79"/>
      <c r="J49" s="27">
        <v>7</v>
      </c>
      <c r="K49" s="29">
        <v>14</v>
      </c>
    </row>
    <row r="50" spans="1:11" ht="23.25" customHeight="1">
      <c r="A50" s="49" t="s">
        <v>548</v>
      </c>
      <c r="B50" s="77">
        <v>1</v>
      </c>
      <c r="C50" s="77"/>
      <c r="D50" s="29">
        <v>6</v>
      </c>
      <c r="E50" s="30"/>
      <c r="F50" s="78" t="s">
        <v>535</v>
      </c>
      <c r="G50" s="79"/>
      <c r="H50" s="79"/>
      <c r="I50" s="79"/>
      <c r="J50" s="27"/>
      <c r="K50" s="29"/>
    </row>
    <row r="51" spans="1:11" ht="23.25" customHeight="1" thickBot="1">
      <c r="A51" s="52" t="s">
        <v>549</v>
      </c>
      <c r="B51" s="71">
        <v>1</v>
      </c>
      <c r="C51" s="71"/>
      <c r="D51" s="31">
        <v>8</v>
      </c>
      <c r="E51" s="32"/>
      <c r="F51" s="72" t="s">
        <v>526</v>
      </c>
      <c r="G51" s="73"/>
      <c r="H51" s="73"/>
      <c r="I51" s="73"/>
      <c r="J51" s="33"/>
      <c r="K51" s="31"/>
    </row>
    <row r="52" spans="1:11" ht="18" customHeight="1" thickBot="1">
      <c r="A52" s="74" t="s">
        <v>550</v>
      </c>
      <c r="B52" s="75"/>
      <c r="C52" s="75"/>
      <c r="D52" s="75"/>
      <c r="E52" s="75"/>
      <c r="F52" s="75"/>
      <c r="G52" s="75"/>
      <c r="H52" s="75"/>
      <c r="I52" s="76"/>
      <c r="J52" s="53">
        <f>SUM(B44:C51)+SUM(J44:J51)</f>
        <v>14</v>
      </c>
      <c r="K52" s="54">
        <f>SUM(D44:D51)+SUM(K44:K51)</f>
        <v>87</v>
      </c>
    </row>
    <row r="53" spans="1:11" ht="18" customHeight="1" thickBot="1">
      <c r="A53" s="74" t="s">
        <v>551</v>
      </c>
      <c r="B53" s="75"/>
      <c r="C53" s="75"/>
      <c r="D53" s="75"/>
      <c r="E53" s="75"/>
      <c r="F53" s="75"/>
      <c r="G53" s="75"/>
      <c r="H53" s="75"/>
      <c r="I53" s="75"/>
      <c r="J53" s="75"/>
      <c r="K53" s="55">
        <f>ROUND(K52/25,0)</f>
        <v>3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1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2" ref="I83:I146">VLOOKUP($I$78,OFFSET(A80,$I$79,0,80,5),5,FALSE)</f>
        <v>#REF!</v>
      </c>
      <c r="J83" s="3">
        <f t="shared" si="1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2"/>
        <v>#REF!</v>
      </c>
      <c r="J84" s="3">
        <f t="shared" si="1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2"/>
        <v>#REF!</v>
      </c>
      <c r="J85" s="3">
        <f t="shared" si="1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2"/>
        <v>#REF!</v>
      </c>
      <c r="J86" s="3">
        <f t="shared" si="1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2"/>
        <v>#REF!</v>
      </c>
      <c r="J87" s="3">
        <f t="shared" si="1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2"/>
        <v>#REF!</v>
      </c>
      <c r="J88" s="3">
        <f t="shared" si="1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2"/>
        <v>#REF!</v>
      </c>
      <c r="J89" s="3">
        <f t="shared" si="1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2"/>
        <v>#REF!</v>
      </c>
      <c r="J90" s="3">
        <f t="shared" si="1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2"/>
        <v>#REF!</v>
      </c>
      <c r="J91" s="3">
        <f t="shared" si="1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2"/>
        <v>#REF!</v>
      </c>
      <c r="J92" s="3">
        <f t="shared" si="1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2"/>
        <v>#REF!</v>
      </c>
      <c r="J93" s="3">
        <f t="shared" si="1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2"/>
        <v>#REF!</v>
      </c>
      <c r="J94" s="3">
        <f t="shared" si="1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2"/>
        <v>#REF!</v>
      </c>
      <c r="J95" s="3">
        <f t="shared" si="1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2"/>
        <v>#REF!</v>
      </c>
      <c r="J96" s="3">
        <f t="shared" si="1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2"/>
        <v>#REF!</v>
      </c>
      <c r="J97" s="3">
        <f t="shared" si="1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2"/>
        <v>#REF!</v>
      </c>
      <c r="J98" s="3">
        <f t="shared" si="1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2"/>
        <v>#REF!</v>
      </c>
      <c r="J99" s="3">
        <f t="shared" si="1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2"/>
        <v>#REF!</v>
      </c>
      <c r="J100" s="3">
        <f t="shared" si="1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2"/>
        <v>#REF!</v>
      </c>
      <c r="J101" s="3">
        <f t="shared" si="1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2"/>
        <v>#REF!</v>
      </c>
      <c r="J102" s="3">
        <f t="shared" si="1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2"/>
        <v>#REF!</v>
      </c>
      <c r="J103" s="3">
        <f t="shared" si="1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2"/>
        <v>#REF!</v>
      </c>
      <c r="J104" s="3">
        <f t="shared" si="1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2"/>
        <v>#REF!</v>
      </c>
      <c r="J105" s="3">
        <f t="shared" si="1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2"/>
        <v>#REF!</v>
      </c>
      <c r="J106" s="3">
        <f t="shared" si="1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2"/>
        <v>#REF!</v>
      </c>
      <c r="J107" s="3">
        <f t="shared" si="1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2"/>
        <v>#REF!</v>
      </c>
      <c r="J108" s="3">
        <f t="shared" si="1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2"/>
        <v>#REF!</v>
      </c>
      <c r="J109" s="3">
        <f t="shared" si="1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2"/>
        <v>#REF!</v>
      </c>
      <c r="J110" s="3">
        <f t="shared" si="1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2"/>
        <v>#REF!</v>
      </c>
      <c r="J111" s="3">
        <f t="shared" si="1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2"/>
        <v>#REF!</v>
      </c>
      <c r="J112" s="3">
        <f t="shared" si="1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2"/>
        <v>#REF!</v>
      </c>
      <c r="J113" s="3">
        <f t="shared" si="1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2"/>
        <v>#REF!</v>
      </c>
      <c r="J114" s="3">
        <f t="shared" si="1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2"/>
        <v>#REF!</v>
      </c>
      <c r="J115" s="3">
        <f t="shared" si="1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2"/>
        <v>#REF!</v>
      </c>
      <c r="J116" s="3">
        <f t="shared" si="1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2"/>
        <v>#REF!</v>
      </c>
      <c r="J117" s="3">
        <f t="shared" si="1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2"/>
        <v>#REF!</v>
      </c>
      <c r="J118" s="3">
        <f t="shared" si="1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2"/>
        <v>#REF!</v>
      </c>
      <c r="J119" s="3">
        <f t="shared" si="1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2"/>
        <v>#REF!</v>
      </c>
      <c r="J120" s="3">
        <f t="shared" si="1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2"/>
        <v>#REF!</v>
      </c>
      <c r="J121" s="3">
        <f t="shared" si="1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2"/>
        <v>#REF!</v>
      </c>
      <c r="J122" s="3">
        <f t="shared" si="1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2"/>
        <v>#REF!</v>
      </c>
      <c r="J123" s="3">
        <f t="shared" si="1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2"/>
        <v>#REF!</v>
      </c>
      <c r="J124" s="3">
        <f t="shared" si="1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2"/>
        <v>#REF!</v>
      </c>
      <c r="J125" s="3">
        <f t="shared" si="1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2"/>
        <v>#REF!</v>
      </c>
      <c r="J126" s="3">
        <f t="shared" si="1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2"/>
        <v>#REF!</v>
      </c>
      <c r="J127" s="3">
        <f t="shared" si="1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2"/>
        <v>#REF!</v>
      </c>
      <c r="J128" s="3">
        <f t="shared" si="1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2"/>
        <v>#REF!</v>
      </c>
      <c r="J129" s="3">
        <f t="shared" si="1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2"/>
        <v>#REF!</v>
      </c>
      <c r="J130" s="3">
        <f t="shared" si="1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2"/>
        <v>#REF!</v>
      </c>
      <c r="J131" s="3">
        <f t="shared" si="1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2"/>
        <v>#REF!</v>
      </c>
      <c r="J132" s="3">
        <f t="shared" si="1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2"/>
        <v>#REF!</v>
      </c>
      <c r="J133" s="3">
        <f t="shared" si="1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2"/>
        <v>#REF!</v>
      </c>
      <c r="J134" s="3">
        <f t="shared" si="1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2"/>
        <v>#REF!</v>
      </c>
      <c r="J135" s="3">
        <f t="shared" si="1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2"/>
        <v>#REF!</v>
      </c>
      <c r="J136" s="3">
        <f t="shared" si="1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2"/>
        <v>#REF!</v>
      </c>
      <c r="J137" s="3">
        <f t="shared" si="1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2"/>
        <v>#REF!</v>
      </c>
      <c r="J138" s="3">
        <f t="shared" si="1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2"/>
        <v>#REF!</v>
      </c>
      <c r="J139" s="3">
        <f t="shared" si="1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2"/>
        <v>#REF!</v>
      </c>
      <c r="J140" s="3">
        <f t="shared" si="1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2"/>
        <v>#REF!</v>
      </c>
      <c r="J141" s="3">
        <f t="shared" si="1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2"/>
        <v>#REF!</v>
      </c>
      <c r="J142" s="3">
        <f t="shared" si="1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2"/>
        <v>#REF!</v>
      </c>
      <c r="J143" s="3">
        <f t="shared" si="1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2"/>
        <v>#REF!</v>
      </c>
      <c r="J144" s="3">
        <f t="shared" si="1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2"/>
        <v>#REF!</v>
      </c>
      <c r="J145" s="3">
        <f t="shared" si="1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2"/>
        <v>#REF!</v>
      </c>
      <c r="J146" s="3">
        <f aca="true" t="shared" si="3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4" ref="I147:I160">VLOOKUP($I$78,OFFSET(A144,$I$79,0,80,5),5,FALSE)</f>
        <v>#REF!</v>
      </c>
      <c r="J147" s="3">
        <f t="shared" si="3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4"/>
        <v>#REF!</v>
      </c>
      <c r="J148" s="3">
        <f t="shared" si="3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4"/>
        <v>#REF!</v>
      </c>
      <c r="J149" s="3">
        <f t="shared" si="3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4"/>
        <v>#REF!</v>
      </c>
      <c r="J150" s="3">
        <f t="shared" si="3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4"/>
        <v>#REF!</v>
      </c>
      <c r="J151" s="3">
        <f t="shared" si="3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4"/>
        <v>#REF!</v>
      </c>
      <c r="J152" s="3">
        <f t="shared" si="3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4"/>
        <v>#REF!</v>
      </c>
      <c r="J153" s="3">
        <f t="shared" si="3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4"/>
        <v>#REF!</v>
      </c>
      <c r="J154" s="3">
        <f t="shared" si="3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4"/>
        <v>#REF!</v>
      </c>
      <c r="J155" s="3">
        <f t="shared" si="3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4"/>
        <v>#REF!</v>
      </c>
      <c r="J156" s="3">
        <f t="shared" si="3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4"/>
        <v>#REF!</v>
      </c>
      <c r="J157" s="3">
        <f t="shared" si="3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4"/>
        <v>#REF!</v>
      </c>
      <c r="J158" s="3">
        <f t="shared" si="3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4"/>
        <v>#REF!</v>
      </c>
      <c r="J159" s="3">
        <f t="shared" si="3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4"/>
        <v>#REF!</v>
      </c>
      <c r="J160" s="3">
        <f t="shared" si="3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18:C18"/>
    <mergeCell ref="D17:J17"/>
    <mergeCell ref="B15:C15"/>
    <mergeCell ref="B16:C16"/>
    <mergeCell ref="D18:J18"/>
    <mergeCell ref="B17:C17"/>
    <mergeCell ref="D16:J16"/>
    <mergeCell ref="B22:C22"/>
    <mergeCell ref="B26:C26"/>
    <mergeCell ref="B19:C19"/>
    <mergeCell ref="D21:J21"/>
    <mergeCell ref="B20:C20"/>
    <mergeCell ref="B21:C21"/>
    <mergeCell ref="D19:J19"/>
    <mergeCell ref="D22:J22"/>
    <mergeCell ref="D20:J20"/>
    <mergeCell ref="B23:C23"/>
    <mergeCell ref="D15:J15"/>
    <mergeCell ref="B8:K8"/>
    <mergeCell ref="C9:K9"/>
    <mergeCell ref="C12:K12"/>
    <mergeCell ref="B29:C29"/>
    <mergeCell ref="D25:J25"/>
    <mergeCell ref="B27:C27"/>
    <mergeCell ref="B28:C28"/>
    <mergeCell ref="D26:J26"/>
    <mergeCell ref="D27:J27"/>
    <mergeCell ref="B24:C24"/>
    <mergeCell ref="B25:C25"/>
    <mergeCell ref="D24:J24"/>
    <mergeCell ref="D23:J23"/>
    <mergeCell ref="A1:K1"/>
    <mergeCell ref="K4:K5"/>
    <mergeCell ref="A2:K2"/>
    <mergeCell ref="K6:K7"/>
    <mergeCell ref="B4:D5"/>
    <mergeCell ref="B6:D6"/>
    <mergeCell ref="B7:D7"/>
    <mergeCell ref="A9:A14"/>
    <mergeCell ref="J4:J5"/>
    <mergeCell ref="E7:H7"/>
    <mergeCell ref="I7:J7"/>
    <mergeCell ref="C11:K11"/>
    <mergeCell ref="C13:K13"/>
    <mergeCell ref="B14:K14"/>
    <mergeCell ref="C10:K10"/>
    <mergeCell ref="D28:J28"/>
    <mergeCell ref="D29:J29"/>
    <mergeCell ref="D34:I34"/>
    <mergeCell ref="F31:I31"/>
    <mergeCell ref="B30:C30"/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F38:I38"/>
    <mergeCell ref="A42:H42"/>
    <mergeCell ref="I42:J42"/>
    <mergeCell ref="B43:C43"/>
    <mergeCell ref="F43:I43"/>
    <mergeCell ref="A41:K41"/>
    <mergeCell ref="F39:I39"/>
    <mergeCell ref="A31:C40"/>
    <mergeCell ref="F35:I35"/>
    <mergeCell ref="F36:I36"/>
    <mergeCell ref="B44:C44"/>
    <mergeCell ref="F44:I44"/>
    <mergeCell ref="B45:C45"/>
    <mergeCell ref="F45:I45"/>
    <mergeCell ref="B46:C46"/>
    <mergeCell ref="F46:I46"/>
    <mergeCell ref="B47:C47"/>
    <mergeCell ref="F47:I47"/>
    <mergeCell ref="B50:C50"/>
    <mergeCell ref="F50:I50"/>
    <mergeCell ref="B48:C48"/>
    <mergeCell ref="F48:I48"/>
    <mergeCell ref="B49:C49"/>
    <mergeCell ref="F49:I49"/>
    <mergeCell ref="B51:C51"/>
    <mergeCell ref="F51:I51"/>
    <mergeCell ref="A52:I52"/>
    <mergeCell ref="A53:J53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  <dataValidation type="list" allowBlank="1" showInputMessage="1" showErrorMessage="1" promptTitle="DERS TÜRÜ" prompt="Ders türünü seçiniz." errorTitle="HATA" error="Ders türünü listeden seçmelisiniz." sqref="E6">
      <formula1>aaa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2009-04-20T10:46:06Z</dcterms:modified>
  <cp:category/>
  <cp:version/>
  <cp:contentType/>
  <cp:contentStatus/>
</cp:coreProperties>
</file>